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imac/Mac Jk Dropbox/Juan Carlos Pimiento Consuegra/1. Empresas CCF/A CONSUEGRA/1. Cartera de IPs/ANGIO/"/>
    </mc:Choice>
  </mc:AlternateContent>
  <xr:revisionPtr revIDLastSave="0" documentId="13_ncr:1_{956353DE-6961-DA42-A541-FEC7A0D1DCF7}" xr6:coauthVersionLast="47" xr6:coauthVersionMax="47" xr10:uidLastSave="{00000000-0000-0000-0000-000000000000}"/>
  <bookViews>
    <workbookView xWindow="0" yWindow="500" windowWidth="38400" windowHeight="18640" xr2:uid="{00000000-000D-0000-FFFF-FFFF00000000}"/>
  </bookViews>
  <sheets>
    <sheet name="Modelo 2015" sheetId="4" r:id="rId1"/>
    <sheet name="Hoja1" sheetId="5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4" l="1"/>
  <c r="C2" i="5"/>
  <c r="C6" i="5"/>
  <c r="N13" i="4"/>
  <c r="M13" i="4"/>
  <c r="AD24" i="4"/>
  <c r="Q13" i="4"/>
  <c r="V13" i="4" s="1"/>
  <c r="T13" i="4"/>
  <c r="U13" i="4"/>
  <c r="B13" i="4"/>
  <c r="Z10" i="4"/>
  <c r="AB10" i="4" s="1"/>
  <c r="AC10" i="4" s="1"/>
  <c r="O13" i="4" l="1"/>
  <c r="S13" i="4" s="1"/>
  <c r="U24" i="4"/>
  <c r="N24" i="4"/>
  <c r="L13" i="4"/>
  <c r="Z13" i="4"/>
  <c r="AB13" i="4" s="1"/>
  <c r="AC13" i="4" s="1"/>
  <c r="AD13" i="4" s="1"/>
  <c r="X13" i="4"/>
  <c r="M24" i="4" l="1"/>
  <c r="J24" i="4"/>
  <c r="O24" i="4" s="1"/>
  <c r="S24" i="4" l="1"/>
  <c r="S2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PIMIENTO</author>
  </authors>
  <commentList>
    <comment ref="X11" authorId="0" shapeId="0" xr:uid="{00000000-0006-0000-0000-000001000000}">
      <text>
        <r>
          <rPr>
            <b/>
            <sz val="6"/>
            <color indexed="81"/>
            <rFont val="Calibri"/>
            <family val="2"/>
          </rPr>
          <t>DEBE DAR CERO O MAYOR A 0 SI DA NEGATIVO CARTA INF SOBRE LOS TIEMPOS DE ACUERDO A DECRETO</t>
        </r>
      </text>
    </comment>
  </commentList>
</comments>
</file>

<file path=xl/sharedStrings.xml><?xml version="1.0" encoding="utf-8"?>
<sst xmlns="http://schemas.openxmlformats.org/spreadsheetml/2006/main" count="57" uniqueCount="57">
  <si>
    <t>RADICACION Y PAGOS</t>
  </si>
  <si>
    <t>EPS O CLIENTE</t>
  </si>
  <si>
    <t>FRA No.</t>
  </si>
  <si>
    <t>MES DEL SERVICIO</t>
  </si>
  <si>
    <t>FECHA DE FACTURA</t>
  </si>
  <si>
    <t>MODELO CONTRATO</t>
  </si>
  <si>
    <t>VALOR</t>
  </si>
  <si>
    <t>FECHA RAD</t>
  </si>
  <si>
    <t>Dif 1</t>
  </si>
  <si>
    <t>VR.DESCUENTOS</t>
  </si>
  <si>
    <t>SALDO A COBRAR</t>
  </si>
  <si>
    <t>PAGO</t>
  </si>
  <si>
    <t>FECHA DE PAGO ESTÁNDAR</t>
  </si>
  <si>
    <t>FECHA DE PAGO REAL</t>
  </si>
  <si>
    <t>SALDO DE CARTERA</t>
  </si>
  <si>
    <t>DIAS EFECTIVOS DE PAGO</t>
  </si>
  <si>
    <t>VALOR DE LA GLOSA</t>
  </si>
  <si>
    <t>FECHA PARA QUE LA EPS INF GLOSA ESTANDAR</t>
  </si>
  <si>
    <t>FECHA QUE INF LA GLOSA</t>
  </si>
  <si>
    <t>DIAS DE DIF</t>
  </si>
  <si>
    <t>CONCEPTO ABREVIADO DE LA GLOSA</t>
  </si>
  <si>
    <t>FECHA PARA DAR RTA POR PARTE DE MEDYTEC</t>
  </si>
  <si>
    <t>RESPUESTA ABREVIADA DE LA GLOSA</t>
  </si>
  <si>
    <t>FECHA EN QUE LA EPS DA RTA 2</t>
  </si>
  <si>
    <t>FECHA PAGO DE LA GLOSA</t>
  </si>
  <si>
    <t>E</t>
  </si>
  <si>
    <t>RTF</t>
  </si>
  <si>
    <t>GLOSA</t>
  </si>
  <si>
    <t xml:space="preserve"> </t>
  </si>
  <si>
    <t>Reporte de glosa fuera de tiempo</t>
  </si>
  <si>
    <t>No aplica</t>
  </si>
  <si>
    <t>pago Mayo sin legalizar</t>
  </si>
  <si>
    <t xml:space="preserve">Saldo </t>
  </si>
  <si>
    <t>INSTRUCTIVO PARA EL DILIGENCIAMIENTO</t>
  </si>
  <si>
    <t>1.    NOMBRE DE LA EPS O CLIENTE.</t>
  </si>
  <si>
    <t>2.    NUMERO DE FACTURA ELABORADA POR MEDYTEC SALUD IPS LTDA.</t>
  </si>
  <si>
    <t>3.    CORRESPONDE EL MES DEL SERVICIO QUE SE LE PRESTO A LA EPS O CLIENTE.</t>
  </si>
  <si>
    <t>4.    FECHA DE LA ELABORACION DE LA FACTURA A LA EPS O CLIENTE.</t>
  </si>
  <si>
    <t>5.    MARQUE CON UNA  "X" EL MODELO DEL CONTRATO SI ES EVENTO O CAPITADO, SEGÚN EL CONTRATO FIRMADO CON LA EPS O CLIENTE.</t>
  </si>
  <si>
    <t>6.    VALOR DEL SERVICIO FACTURADO.</t>
  </si>
  <si>
    <t>7.    FECHA DE LA RADICACION ANTE LA EPS O CLIENTE.</t>
  </si>
  <si>
    <t>8.    DESCUENTOS EFECTUADOS POR LA EPS O CLIENTE, YA SEAN POR IMPUESTOS O GLOSAS.</t>
  </si>
  <si>
    <t>9.    VALOR CANCELADO POR LA EPS O CLIENTE.</t>
  </si>
  <si>
    <t>10.  FECHA DEL PAGO EFECTUADO POR LA EPS O CLIENTE.</t>
  </si>
  <si>
    <t>11.  FECHA PARA DETERMINAR SI LA EPS NOS GLOSO, SEGÚN DECRETO 4747 DE 2007 SON 30 DIAS HABILES DESP DE LA RADICACION SI NO MODELO DE CARTA ABOGADO</t>
  </si>
  <si>
    <t>12.  FECHA DE RESPUESTA POR PARTE DE MEDYTEC A LA GLOSA SN DEC 4747 DE 2007 SON 15 DIAS HABILES DESP DE RECIBIDA LA GLOSA - SI NO MODELO DE CARTA ABOGADO</t>
  </si>
  <si>
    <t>13.  FECHA DE RESPUESTA A LA RTA DE LA GLOSA POR PARTE DE LA EPS SN DECRETO 4747 SON 1O DIAS HABILES SI NO MODELO DE CARTA ABOGADO</t>
  </si>
  <si>
    <t>14.  PAGO DE LOS VALORES LEVANTADOS EN LA GLOSA SN DECRETO SON 5 DIAS H</t>
  </si>
  <si>
    <t>NOTA: ESTE INSTRUCTIVO SE DEBE DILIGENCIAR EN SU TOTALIDAD, A PARTIR DE LA FECHA FACTURA POR FACTURA PENDIENTE DE LA CANCELACION</t>
  </si>
  <si>
    <t xml:space="preserve">            POR PARTE DE LA EPS O CLIENTE.</t>
  </si>
  <si>
    <t>PGP</t>
  </si>
  <si>
    <t>MOVILIDAD</t>
  </si>
  <si>
    <t>PYP</t>
  </si>
  <si>
    <t>CAPITA</t>
  </si>
  <si>
    <t>NUEVA EPS</t>
  </si>
  <si>
    <t>AGOSTO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</si>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</sst>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#,##0;[Red]#,##0"/>
  </numFmts>
  <fonts count="26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theme="0"/>
      <name val="Tahoma"/>
      <family val="2"/>
    </font>
    <font>
      <sz val="8"/>
      <color theme="0"/>
      <name val="Tahoma"/>
      <family val="2"/>
    </font>
    <font>
      <sz val="7"/>
      <color theme="1"/>
      <name val="Tahoma"/>
      <family val="2"/>
    </font>
    <font>
      <sz val="11"/>
      <color theme="1"/>
      <name val="Calibri"/>
      <family val="2"/>
      <scheme val="minor"/>
    </font>
    <font>
      <b/>
      <sz val="8"/>
      <color rgb="FF080000"/>
      <name val="Arial"/>
      <family val="2"/>
    </font>
    <font>
      <b/>
      <sz val="8"/>
      <color rgb="FF000000"/>
      <name val="Arial"/>
      <family val="2"/>
    </font>
    <font>
      <sz val="8"/>
      <color rgb="FF08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rgb="FFFF0000"/>
      <name val="Tahoma"/>
      <family val="2"/>
    </font>
    <font>
      <b/>
      <sz val="7"/>
      <color rgb="FFFF0000"/>
      <name val="Tahoma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6"/>
      <color theme="1"/>
      <name val="Tahoma"/>
      <family val="2"/>
    </font>
    <font>
      <sz val="6"/>
      <color theme="0" tint="-0.499984740745262"/>
      <name val="Tahoma"/>
      <family val="2"/>
    </font>
    <font>
      <b/>
      <sz val="6"/>
      <color indexed="81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Tahoma"/>
      <family val="2"/>
    </font>
    <font>
      <sz val="9"/>
      <color theme="1"/>
      <name val="Arial"/>
      <family val="2"/>
    </font>
    <font>
      <b/>
      <sz val="9"/>
      <color rgb="FFFF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thick">
        <color auto="1"/>
      </top>
      <bottom/>
      <diagonal/>
    </border>
  </borders>
  <cellStyleXfs count="36">
    <xf numFmtId="0" fontId="0" fillId="0" borderId="0"/>
    <xf numFmtId="0" fontId="7" fillId="3" borderId="0">
      <alignment horizontal="left" vertical="top"/>
    </xf>
    <xf numFmtId="0" fontId="8" fillId="3" borderId="0">
      <alignment horizontal="center" vertical="top"/>
    </xf>
    <xf numFmtId="0" fontId="7" fillId="3" borderId="0">
      <alignment horizontal="right" vertical="top"/>
    </xf>
    <xf numFmtId="0" fontId="9" fillId="3" borderId="0">
      <alignment horizontal="left" vertical="top"/>
    </xf>
    <xf numFmtId="0" fontId="8" fillId="3" borderId="0">
      <alignment horizontal="left" vertical="top"/>
    </xf>
    <xf numFmtId="0" fontId="10" fillId="3" borderId="0">
      <alignment horizontal="left" vertical="top"/>
    </xf>
    <xf numFmtId="0" fontId="9" fillId="3" borderId="0">
      <alignment horizontal="right" vertical="top"/>
    </xf>
    <xf numFmtId="0" fontId="8" fillId="3" borderId="0">
      <alignment horizontal="right" vertical="top"/>
    </xf>
    <xf numFmtId="0" fontId="6" fillId="0" borderId="0"/>
    <xf numFmtId="0" fontId="11" fillId="0" borderId="0"/>
    <xf numFmtId="164" fontId="11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/>
    <xf numFmtId="4" fontId="1" fillId="0" borderId="2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7" xfId="0" applyFont="1" applyBorder="1"/>
    <xf numFmtId="4" fontId="1" fillId="0" borderId="7" xfId="0" applyNumberFormat="1" applyFont="1" applyBorder="1"/>
    <xf numFmtId="0" fontId="5" fillId="0" borderId="0" xfId="0" applyFont="1" applyAlignment="1">
      <alignment horizontal="center"/>
    </xf>
    <xf numFmtId="4" fontId="1" fillId="0" borderId="3" xfId="0" applyNumberFormat="1" applyFont="1" applyBorder="1"/>
    <xf numFmtId="4" fontId="1" fillId="0" borderId="8" xfId="0" applyNumberFormat="1" applyFont="1" applyBorder="1"/>
    <xf numFmtId="0" fontId="5" fillId="0" borderId="0" xfId="0" applyFont="1" applyAlignment="1">
      <alignment horizontal="center" vertical="center"/>
    </xf>
    <xf numFmtId="0" fontId="12" fillId="0" borderId="7" xfId="0" applyFont="1" applyBorder="1"/>
    <xf numFmtId="4" fontId="12" fillId="0" borderId="7" xfId="0" applyNumberFormat="1" applyFont="1" applyBorder="1"/>
    <xf numFmtId="14" fontId="14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4" fontId="14" fillId="0" borderId="15" xfId="0" applyNumberFormat="1" applyFont="1" applyBorder="1"/>
    <xf numFmtId="14" fontId="14" fillId="0" borderId="17" xfId="0" applyNumberFormat="1" applyFont="1" applyBorder="1" applyAlignment="1">
      <alignment horizontal="center"/>
    </xf>
    <xf numFmtId="14" fontId="14" fillId="0" borderId="17" xfId="0" applyNumberFormat="1" applyFont="1" applyBorder="1"/>
    <xf numFmtId="4" fontId="14" fillId="0" borderId="17" xfId="0" applyNumberFormat="1" applyFont="1" applyBorder="1"/>
    <xf numFmtId="0" fontId="1" fillId="0" borderId="5" xfId="0" applyFont="1" applyBorder="1"/>
    <xf numFmtId="0" fontId="5" fillId="0" borderId="5" xfId="0" applyFont="1" applyBorder="1" applyAlignment="1">
      <alignment horizontal="center"/>
    </xf>
    <xf numFmtId="14" fontId="14" fillId="0" borderId="18" xfId="0" applyNumberFormat="1" applyFont="1" applyBorder="1"/>
    <xf numFmtId="14" fontId="14" fillId="5" borderId="15" xfId="0" applyNumberFormat="1" applyFont="1" applyFill="1" applyBorder="1"/>
    <xf numFmtId="41" fontId="1" fillId="0" borderId="0" xfId="12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1" fontId="14" fillId="0" borderId="15" xfId="12" applyFont="1" applyBorder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5" fillId="0" borderId="11" xfId="0" applyFont="1" applyBorder="1" applyAlignment="1">
      <alignment horizontal="right" vertical="center"/>
    </xf>
    <xf numFmtId="14" fontId="14" fillId="0" borderId="15" xfId="0" applyNumberFormat="1" applyFont="1" applyBorder="1" applyAlignment="1">
      <alignment horizontal="right"/>
    </xf>
    <xf numFmtId="14" fontId="14" fillId="0" borderId="17" xfId="0" applyNumberFormat="1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41" fontId="15" fillId="0" borderId="15" xfId="12" applyFont="1" applyFill="1" applyBorder="1"/>
    <xf numFmtId="41" fontId="14" fillId="0" borderId="17" xfId="12" applyFont="1" applyBorder="1"/>
    <xf numFmtId="41" fontId="1" fillId="0" borderId="0" xfId="12" applyFont="1"/>
    <xf numFmtId="41" fontId="1" fillId="0" borderId="2" xfId="12" applyFont="1" applyBorder="1"/>
    <xf numFmtId="41" fontId="1" fillId="0" borderId="0" xfId="12" applyFont="1" applyBorder="1"/>
    <xf numFmtId="41" fontId="2" fillId="0" borderId="0" xfId="12" applyFont="1" applyBorder="1" applyAlignment="1">
      <alignment horizontal="center" vertical="center" wrapText="1"/>
    </xf>
    <xf numFmtId="41" fontId="3" fillId="2" borderId="9" xfId="12" applyFont="1" applyFill="1" applyBorder="1" applyAlignment="1">
      <alignment horizontal="center" vertical="center"/>
    </xf>
    <xf numFmtId="41" fontId="12" fillId="0" borderId="7" xfId="12" applyFont="1" applyBorder="1"/>
    <xf numFmtId="14" fontId="14" fillId="6" borderId="15" xfId="0" applyNumberFormat="1" applyFont="1" applyFill="1" applyBorder="1"/>
    <xf numFmtId="14" fontId="14" fillId="6" borderId="20" xfId="0" applyNumberFormat="1" applyFont="1" applyFill="1" applyBorder="1"/>
    <xf numFmtId="14" fontId="14" fillId="6" borderId="17" xfId="0" applyNumberFormat="1" applyFont="1" applyFill="1" applyBorder="1"/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vertical="center"/>
    </xf>
    <xf numFmtId="0" fontId="14" fillId="0" borderId="14" xfId="0" applyFont="1" applyBorder="1" applyAlignment="1">
      <alignment horizontal="right"/>
    </xf>
    <xf numFmtId="0" fontId="14" fillId="0" borderId="16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2" fillId="0" borderId="7" xfId="0" applyFont="1" applyBorder="1" applyAlignment="1">
      <alignment horizontal="right"/>
    </xf>
    <xf numFmtId="41" fontId="1" fillId="0" borderId="17" xfId="12" applyFont="1" applyBorder="1"/>
    <xf numFmtId="41" fontId="1" fillId="0" borderId="0" xfId="12" applyFont="1" applyBorder="1" applyAlignment="1">
      <alignment horizontal="center" vertical="center"/>
    </xf>
    <xf numFmtId="41" fontId="5" fillId="0" borderId="0" xfId="12" applyFont="1" applyBorder="1" applyAlignment="1">
      <alignment horizontal="center" vertical="center"/>
    </xf>
    <xf numFmtId="41" fontId="1" fillId="0" borderId="7" xfId="12" applyFont="1" applyBorder="1"/>
    <xf numFmtId="41" fontId="5" fillId="0" borderId="11" xfId="12" applyFont="1" applyBorder="1" applyAlignment="1">
      <alignment horizontal="center" vertical="center"/>
    </xf>
    <xf numFmtId="4" fontId="18" fillId="0" borderId="0" xfId="0" applyNumberFormat="1" applyFont="1"/>
    <xf numFmtId="41" fontId="18" fillId="0" borderId="0" xfId="12" applyFont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165" fontId="14" fillId="0" borderId="15" xfId="12" applyNumberFormat="1" applyFont="1" applyBorder="1"/>
    <xf numFmtId="165" fontId="14" fillId="0" borderId="17" xfId="12" applyNumberFormat="1" applyFont="1" applyBorder="1"/>
    <xf numFmtId="0" fontId="19" fillId="0" borderId="4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41" fontId="19" fillId="0" borderId="0" xfId="12" applyFont="1" applyBorder="1"/>
    <xf numFmtId="9" fontId="19" fillId="0" borderId="0" xfId="13" applyFont="1" applyBorder="1"/>
    <xf numFmtId="4" fontId="19" fillId="0" borderId="0" xfId="0" applyNumberFormat="1" applyFont="1"/>
    <xf numFmtId="0" fontId="19" fillId="0" borderId="0" xfId="0" applyFont="1" applyAlignment="1">
      <alignment horizontal="center" vertical="center"/>
    </xf>
    <xf numFmtId="41" fontId="19" fillId="0" borderId="0" xfId="12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14" fontId="14" fillId="5" borderId="20" xfId="0" applyNumberFormat="1" applyFont="1" applyFill="1" applyBorder="1"/>
    <xf numFmtId="165" fontId="14" fillId="0" borderId="21" xfId="12" applyNumberFormat="1" applyFont="1" applyBorder="1"/>
    <xf numFmtId="14" fontId="14" fillId="5" borderId="17" xfId="0" applyNumberFormat="1" applyFont="1" applyFill="1" applyBorder="1"/>
    <xf numFmtId="0" fontId="3" fillId="9" borderId="9" xfId="0" applyFont="1" applyFill="1" applyBorder="1" applyAlignment="1">
      <alignment horizontal="center" vertical="center" wrapText="1"/>
    </xf>
    <xf numFmtId="14" fontId="14" fillId="5" borderId="18" xfId="0" applyNumberFormat="1" applyFont="1" applyFill="1" applyBorder="1"/>
    <xf numFmtId="14" fontId="14" fillId="5" borderId="22" xfId="0" applyNumberFormat="1" applyFont="1" applyFill="1" applyBorder="1"/>
    <xf numFmtId="41" fontId="21" fillId="4" borderId="17" xfId="12" applyFont="1" applyFill="1" applyBorder="1"/>
    <xf numFmtId="14" fontId="22" fillId="6" borderId="17" xfId="0" applyNumberFormat="1" applyFont="1" applyFill="1" applyBorder="1" applyAlignment="1">
      <alignment horizontal="right"/>
    </xf>
    <xf numFmtId="14" fontId="22" fillId="6" borderId="17" xfId="0" applyNumberFormat="1" applyFont="1" applyFill="1" applyBorder="1"/>
    <xf numFmtId="4" fontId="21" fillId="4" borderId="17" xfId="0" applyNumberFormat="1" applyFont="1" applyFill="1" applyBorder="1"/>
    <xf numFmtId="41" fontId="22" fillId="6" borderId="17" xfId="12" applyFont="1" applyFill="1" applyBorder="1"/>
    <xf numFmtId="0" fontId="23" fillId="0" borderId="18" xfId="0" applyFont="1" applyBorder="1"/>
    <xf numFmtId="165" fontId="24" fillId="0" borderId="17" xfId="12" applyNumberFormat="1" applyFont="1" applyBorder="1"/>
    <xf numFmtId="0" fontId="23" fillId="0" borderId="0" xfId="0" applyFont="1"/>
    <xf numFmtId="0" fontId="23" fillId="0" borderId="4" xfId="0" applyFont="1" applyBorder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41" fontId="23" fillId="0" borderId="0" xfId="12" applyFont="1" applyBorder="1"/>
    <xf numFmtId="4" fontId="23" fillId="0" borderId="0" xfId="0" applyNumberFormat="1" applyFont="1"/>
    <xf numFmtId="0" fontId="23" fillId="0" borderId="5" xfId="0" applyFont="1" applyBorder="1"/>
    <xf numFmtId="0" fontId="25" fillId="0" borderId="0" xfId="0" applyFont="1" applyAlignment="1">
      <alignment horizontal="center"/>
    </xf>
    <xf numFmtId="41" fontId="25" fillId="0" borderId="0" xfId="12" applyFont="1" applyBorder="1"/>
    <xf numFmtId="0" fontId="25" fillId="0" borderId="0" xfId="0" applyFont="1" applyAlignment="1">
      <alignment horizontal="right"/>
    </xf>
    <xf numFmtId="0" fontId="25" fillId="0" borderId="0" xfId="0" applyFont="1"/>
    <xf numFmtId="4" fontId="25" fillId="0" borderId="0" xfId="0" applyNumberFormat="1" applyFont="1"/>
    <xf numFmtId="4" fontId="24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41" fontId="0" fillId="0" borderId="0" xfId="12" applyFont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1" fontId="3" fillId="2" borderId="9" xfId="12" applyFont="1" applyFill="1" applyBorder="1" applyAlignment="1">
      <alignment horizontal="center" vertical="center" wrapText="1"/>
    </xf>
    <xf numFmtId="41" fontId="4" fillId="2" borderId="9" xfId="12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3" fillId="2" borderId="19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/>
    </xf>
    <xf numFmtId="0" fontId="21" fillId="4" borderId="1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1" fontId="3" fillId="2" borderId="13" xfId="12" applyFont="1" applyFill="1" applyBorder="1" applyAlignment="1">
      <alignment horizontal="center" vertical="center" wrapText="1"/>
    </xf>
    <xf numFmtId="41" fontId="3" fillId="2" borderId="19" xfId="12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41" fontId="3" fillId="2" borderId="12" xfId="12" applyFont="1" applyFill="1" applyBorder="1" applyAlignment="1">
      <alignment horizontal="center" vertical="center" wrapText="1"/>
    </xf>
  </cellXfs>
  <cellStyles count="36">
    <cellStyle name="Hipervínculo" xfId="34" builtinId="8" hidden="1"/>
    <cellStyle name="Hipervínculo" xfId="22" builtinId="8" hidden="1"/>
    <cellStyle name="Hipervínculo" xfId="24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26" builtinId="8" hidden="1"/>
    <cellStyle name="Hipervínculo" xfId="18" builtinId="8" hidden="1"/>
    <cellStyle name="Hipervínculo" xfId="20" builtinId="8" hidden="1"/>
    <cellStyle name="Hipervínculo" xfId="16" builtinId="8" hidden="1"/>
    <cellStyle name="Hipervínculo" xfId="14" builtinId="8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19" builtinId="9" hidden="1"/>
    <cellStyle name="Hipervínculo visitado" xfId="23" builtinId="9" hidden="1"/>
    <cellStyle name="Hipervínculo visitado" xfId="25" builtinId="9" hidden="1"/>
    <cellStyle name="Hipervínculo visitado" xfId="21" builtinId="9" hidden="1"/>
    <cellStyle name="Hipervínculo visitado" xfId="17" builtinId="9" hidden="1"/>
    <cellStyle name="Hipervínculo visitado" xfId="15" builtinId="9" hidden="1"/>
    <cellStyle name="Millares [0]" xfId="12" builtinId="6"/>
    <cellStyle name="Millares 3" xfId="11" xr:uid="{00000000-0005-0000-0000-000017000000}"/>
    <cellStyle name="Normal" xfId="0" builtinId="0"/>
    <cellStyle name="Normal 10" xfId="10" xr:uid="{00000000-0005-0000-0000-000019000000}"/>
    <cellStyle name="Normal 2" xfId="9" xr:uid="{00000000-0005-0000-0000-00001A000000}"/>
    <cellStyle name="Porcentaje" xfId="13" builtinId="5"/>
    <cellStyle name="S0" xfId="1" xr:uid="{00000000-0005-0000-0000-00001C000000}"/>
    <cellStyle name="S1" xfId="2" xr:uid="{00000000-0005-0000-0000-00001D000000}"/>
    <cellStyle name="S2" xfId="3" xr:uid="{00000000-0005-0000-0000-00001E000000}"/>
    <cellStyle name="S3" xfId="4" xr:uid="{00000000-0005-0000-0000-00001F000000}"/>
    <cellStyle name="S4" xfId="5" xr:uid="{00000000-0005-0000-0000-000020000000}"/>
    <cellStyle name="S5" xfId="6" xr:uid="{00000000-0005-0000-0000-000021000000}"/>
    <cellStyle name="S6" xfId="7" xr:uid="{00000000-0005-0000-0000-000022000000}"/>
    <cellStyle name="S7" xfId="8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002%20MEDYTEC/Cartera/Formatos%20Cartera/Colombiana%20de%20Salud/Colsalud/CARTERA%20MEDYTEC%20ABR%2015%20CON%20RA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MBIANA"/>
      <sheetName val="COMPORTAMIENTO GLOSAS"/>
    </sheetNames>
    <sheetDataSet>
      <sheetData sheetId="0">
        <row r="11">
          <cell r="B11" t="str">
            <v>FV  FM  006258</v>
          </cell>
          <cell r="S11">
            <v>910000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1"/>
  <sheetViews>
    <sheetView showGridLines="0" tabSelected="1" zoomScale="140" zoomScaleNormal="140" zoomScalePageLayoutView="13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O14" sqref="O14"/>
    </sheetView>
  </sheetViews>
  <sheetFormatPr baseColWidth="10" defaultColWidth="10.83203125" defaultRowHeight="11" x14ac:dyDescent="0.15"/>
  <cols>
    <col min="1" max="1" width="1.6640625" style="1" customWidth="1"/>
    <col min="2" max="2" width="9.5" style="31" customWidth="1"/>
    <col min="3" max="3" width="8.1640625" style="1" customWidth="1"/>
    <col min="4" max="4" width="8.1640625" style="31" customWidth="1"/>
    <col min="5" max="6" width="4.1640625" style="25" customWidth="1"/>
    <col min="7" max="8" width="11.5" style="25" customWidth="1"/>
    <col min="9" max="9" width="8.1640625" style="25" customWidth="1"/>
    <col min="10" max="10" width="10.6640625" style="40" bestFit="1" customWidth="1"/>
    <col min="11" max="11" width="7.5" style="31" bestFit="1" customWidth="1"/>
    <col min="12" max="12" width="6.33203125" style="1" bestFit="1" customWidth="1"/>
    <col min="13" max="13" width="10.1640625" style="40" bestFit="1" customWidth="1"/>
    <col min="14" max="15" width="9.83203125" style="40" bestFit="1" customWidth="1"/>
    <col min="16" max="16" width="11" style="2" bestFit="1" customWidth="1"/>
    <col min="17" max="17" width="8.6640625" style="2" customWidth="1"/>
    <col min="18" max="18" width="7.1640625" style="2" customWidth="1"/>
    <col min="19" max="19" width="11" style="40" bestFit="1" customWidth="1"/>
    <col min="20" max="20" width="8.33203125" style="40" customWidth="1"/>
    <col min="21" max="21" width="9.33203125" style="40" customWidth="1"/>
    <col min="22" max="22" width="10.83203125" style="1"/>
    <col min="23" max="23" width="9.1640625" style="1" customWidth="1"/>
    <col min="24" max="24" width="6.83203125" style="1" customWidth="1"/>
    <col min="25" max="25" width="19.83203125" style="1" customWidth="1"/>
    <col min="26" max="26" width="10.83203125" style="1"/>
    <col min="27" max="27" width="14.5" style="1" customWidth="1"/>
    <col min="28" max="28" width="10" style="1" customWidth="1"/>
    <col min="29" max="29" width="9.5" style="1" customWidth="1"/>
    <col min="30" max="30" width="2.83203125" style="1" hidden="1" customWidth="1"/>
    <col min="31" max="31" width="5.6640625" style="1" customWidth="1"/>
    <col min="32" max="16384" width="10.83203125" style="1"/>
  </cols>
  <sheetData>
    <row r="1" spans="2:31" ht="12" thickBot="1" x14ac:dyDescent="0.2"/>
    <row r="2" spans="2:31" ht="12" thickTop="1" x14ac:dyDescent="0.15">
      <c r="B2" s="49"/>
      <c r="C2" s="3"/>
      <c r="D2" s="32"/>
      <c r="E2" s="26"/>
      <c r="F2" s="26"/>
      <c r="G2" s="26"/>
      <c r="H2" s="26"/>
      <c r="I2" s="26"/>
      <c r="J2" s="41"/>
      <c r="K2" s="32"/>
      <c r="L2" s="3"/>
      <c r="M2" s="41"/>
      <c r="N2" s="41"/>
      <c r="O2" s="41"/>
      <c r="P2" s="4"/>
      <c r="Q2" s="4"/>
      <c r="R2" s="4"/>
      <c r="S2" s="41"/>
      <c r="T2" s="41"/>
      <c r="U2" s="41"/>
      <c r="V2" s="4"/>
      <c r="W2" s="4"/>
      <c r="X2" s="4"/>
      <c r="Y2" s="4"/>
      <c r="Z2" s="4"/>
      <c r="AA2" s="4"/>
      <c r="AB2" s="4"/>
      <c r="AC2" s="9"/>
    </row>
    <row r="3" spans="2:31" ht="11" customHeight="1" x14ac:dyDescent="0.15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</row>
    <row r="4" spans="2:31" x14ac:dyDescent="0.15">
      <c r="B4" s="112" t="s">
        <v>0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4"/>
    </row>
    <row r="5" spans="2:31" hidden="1" x14ac:dyDescent="0.15">
      <c r="B5" s="50"/>
      <c r="J5" s="42"/>
      <c r="M5" s="42"/>
      <c r="N5" s="57"/>
      <c r="O5" s="57"/>
      <c r="P5" s="5"/>
      <c r="Q5" s="5"/>
      <c r="R5" s="5"/>
      <c r="S5" s="57"/>
      <c r="T5" s="57"/>
      <c r="U5" s="57"/>
      <c r="AC5" s="20"/>
    </row>
    <row r="6" spans="2:31" ht="11" hidden="1" customHeight="1" x14ac:dyDescent="0.15">
      <c r="B6" s="109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1"/>
    </row>
    <row r="7" spans="2:31" ht="11" customHeight="1" x14ac:dyDescent="0.15">
      <c r="B7" s="51">
        <v>1</v>
      </c>
      <c r="C7" s="104"/>
      <c r="D7" s="104"/>
      <c r="E7" s="104"/>
      <c r="F7" s="104"/>
      <c r="G7" s="104"/>
      <c r="H7" s="104"/>
      <c r="I7" s="104"/>
      <c r="J7" s="43"/>
      <c r="K7" s="33"/>
      <c r="L7" s="104"/>
      <c r="M7" s="104"/>
      <c r="N7" s="43"/>
      <c r="O7" s="43"/>
      <c r="P7" s="104"/>
      <c r="Q7" s="104"/>
      <c r="R7" s="104"/>
      <c r="S7" s="43"/>
      <c r="T7" s="43"/>
      <c r="U7" s="43"/>
      <c r="V7" s="104"/>
      <c r="W7" s="104"/>
      <c r="X7" s="104"/>
      <c r="Y7" s="104"/>
      <c r="Z7" s="104"/>
      <c r="AA7" s="104"/>
      <c r="AB7" s="104"/>
      <c r="AC7" s="105"/>
    </row>
    <row r="8" spans="2:31" ht="11" customHeight="1" x14ac:dyDescent="0.15">
      <c r="B8" s="125" t="s">
        <v>1</v>
      </c>
      <c r="C8" s="126"/>
      <c r="D8" s="127" t="s">
        <v>54</v>
      </c>
      <c r="E8" s="127"/>
      <c r="F8" s="127"/>
      <c r="G8" s="127"/>
      <c r="H8" s="127"/>
      <c r="I8" s="127"/>
      <c r="J8" s="43"/>
      <c r="K8" s="33"/>
      <c r="L8" s="104"/>
      <c r="M8" s="104"/>
      <c r="N8" s="43"/>
      <c r="O8" s="43"/>
      <c r="P8" s="104"/>
      <c r="Q8" s="104"/>
      <c r="R8" s="104"/>
      <c r="S8" s="43"/>
      <c r="T8" s="43"/>
      <c r="U8" s="43"/>
      <c r="V8" s="104"/>
      <c r="W8" s="104"/>
      <c r="X8" s="104"/>
      <c r="Y8" s="104"/>
      <c r="Z8" s="104"/>
      <c r="AA8" s="104"/>
      <c r="AB8" s="104"/>
      <c r="AC8" s="105"/>
    </row>
    <row r="9" spans="2:31" s="69" customFormat="1" ht="10" x14ac:dyDescent="0.15">
      <c r="B9" s="68"/>
      <c r="D9" s="70"/>
      <c r="E9" s="71"/>
      <c r="F9" s="71"/>
      <c r="G9" s="71"/>
      <c r="H9" s="71"/>
      <c r="I9" s="71"/>
      <c r="J9" s="72"/>
      <c r="K9" s="70"/>
      <c r="M9" s="73">
        <v>0.02</v>
      </c>
      <c r="N9" s="72"/>
      <c r="O9" s="72"/>
      <c r="P9" s="74"/>
      <c r="Q9" s="75">
        <v>40</v>
      </c>
      <c r="R9" s="75"/>
      <c r="S9" s="76"/>
      <c r="T9" s="76"/>
      <c r="U9" s="76"/>
      <c r="V9" s="75">
        <v>40</v>
      </c>
      <c r="W9" s="75"/>
      <c r="X9" s="75"/>
      <c r="Y9" s="75"/>
      <c r="Z9" s="75">
        <v>20</v>
      </c>
      <c r="AA9" s="75"/>
      <c r="AB9" s="75">
        <v>15</v>
      </c>
      <c r="AC9" s="77">
        <v>10</v>
      </c>
    </row>
    <row r="10" spans="2:31" s="8" customFormat="1" ht="15.75" customHeight="1" thickBot="1" x14ac:dyDescent="0.2">
      <c r="B10" s="51">
        <v>2</v>
      </c>
      <c r="C10" s="106">
        <v>3</v>
      </c>
      <c r="D10" s="34">
        <v>4</v>
      </c>
      <c r="E10" s="118">
        <v>5</v>
      </c>
      <c r="F10" s="118"/>
      <c r="G10" s="118"/>
      <c r="H10" s="118"/>
      <c r="I10" s="118"/>
      <c r="J10" s="60">
        <v>6</v>
      </c>
      <c r="K10" s="34">
        <v>7</v>
      </c>
      <c r="L10" s="106"/>
      <c r="M10" s="119">
        <v>8</v>
      </c>
      <c r="N10" s="119"/>
      <c r="O10" s="60">
        <v>9</v>
      </c>
      <c r="P10" s="106"/>
      <c r="Q10" s="106">
        <v>10</v>
      </c>
      <c r="R10" s="11"/>
      <c r="S10" s="58"/>
      <c r="T10" s="58"/>
      <c r="U10" s="58"/>
      <c r="V10" s="8">
        <v>11</v>
      </c>
      <c r="Z10" s="8">
        <f>+V10+1</f>
        <v>12</v>
      </c>
      <c r="AB10" s="8">
        <f>+Z10+1</f>
        <v>13</v>
      </c>
      <c r="AC10" s="21">
        <f t="shared" ref="AC10" si="0">+AB10+1</f>
        <v>14</v>
      </c>
    </row>
    <row r="11" spans="2:31" ht="26" customHeight="1" thickTop="1" thickBot="1" x14ac:dyDescent="0.2">
      <c r="B11" s="122" t="s">
        <v>2</v>
      </c>
      <c r="C11" s="122" t="s">
        <v>3</v>
      </c>
      <c r="D11" s="122" t="s">
        <v>4</v>
      </c>
      <c r="E11" s="124" t="s">
        <v>5</v>
      </c>
      <c r="F11" s="124"/>
      <c r="G11" s="124"/>
      <c r="H11" s="124"/>
      <c r="I11" s="124"/>
      <c r="J11" s="120" t="s">
        <v>6</v>
      </c>
      <c r="K11" s="122" t="s">
        <v>7</v>
      </c>
      <c r="L11" s="130" t="s">
        <v>8</v>
      </c>
      <c r="M11" s="124" t="s">
        <v>9</v>
      </c>
      <c r="N11" s="124"/>
      <c r="O11" s="120" t="s">
        <v>10</v>
      </c>
      <c r="P11" s="122" t="s">
        <v>11</v>
      </c>
      <c r="Q11" s="116" t="s">
        <v>12</v>
      </c>
      <c r="R11" s="116" t="s">
        <v>13</v>
      </c>
      <c r="S11" s="138" t="s">
        <v>14</v>
      </c>
      <c r="T11" s="135" t="s">
        <v>15</v>
      </c>
      <c r="U11" s="135" t="s">
        <v>16</v>
      </c>
      <c r="V11" s="115" t="s">
        <v>17</v>
      </c>
      <c r="W11" s="137" t="s">
        <v>18</v>
      </c>
      <c r="X11" s="115" t="s">
        <v>19</v>
      </c>
      <c r="Y11" s="116" t="s">
        <v>20</v>
      </c>
      <c r="Z11" s="116" t="s">
        <v>21</v>
      </c>
      <c r="AA11" s="116" t="s">
        <v>22</v>
      </c>
      <c r="AB11" s="116" t="s">
        <v>23</v>
      </c>
      <c r="AC11" s="117" t="s">
        <v>24</v>
      </c>
    </row>
    <row r="12" spans="2:31" ht="19" customHeight="1" thickTop="1" thickBot="1" x14ac:dyDescent="0.2">
      <c r="B12" s="129"/>
      <c r="C12" s="129"/>
      <c r="D12" s="129"/>
      <c r="E12" s="81" t="s">
        <v>25</v>
      </c>
      <c r="F12" s="81" t="s">
        <v>50</v>
      </c>
      <c r="G12" s="81" t="s">
        <v>51</v>
      </c>
      <c r="H12" s="81" t="s">
        <v>52</v>
      </c>
      <c r="I12" s="81" t="s">
        <v>53</v>
      </c>
      <c r="J12" s="121"/>
      <c r="K12" s="123"/>
      <c r="L12" s="131"/>
      <c r="M12" s="44" t="s">
        <v>26</v>
      </c>
      <c r="N12" s="44" t="s">
        <v>27</v>
      </c>
      <c r="O12" s="120"/>
      <c r="P12" s="129"/>
      <c r="Q12" s="116"/>
      <c r="R12" s="116"/>
      <c r="S12" s="138"/>
      <c r="T12" s="136"/>
      <c r="U12" s="136"/>
      <c r="V12" s="115"/>
      <c r="W12" s="137"/>
      <c r="X12" s="115"/>
      <c r="Y12" s="116"/>
      <c r="Z12" s="116"/>
      <c r="AA12" s="116"/>
      <c r="AB12" s="116"/>
      <c r="AC12" s="117"/>
    </row>
    <row r="13" spans="2:31" ht="12" thickTop="1" x14ac:dyDescent="0.15">
      <c r="B13" s="52" t="str">
        <f>+[1]COLOMBIANA!$B$11</f>
        <v>FV  FM  006258</v>
      </c>
      <c r="C13" s="14" t="s">
        <v>55</v>
      </c>
      <c r="D13" s="35">
        <v>45156</v>
      </c>
      <c r="E13" s="15" t="s">
        <v>56</v>
      </c>
      <c r="F13" s="15"/>
      <c r="G13" s="15"/>
      <c r="H13" s="15"/>
      <c r="I13" s="27" t="s">
        <v>28</v>
      </c>
      <c r="J13" s="38">
        <v>1200000</v>
      </c>
      <c r="K13" s="35">
        <v>45187</v>
      </c>
      <c r="L13" s="30">
        <f>+K13-D13</f>
        <v>31</v>
      </c>
      <c r="M13" s="30">
        <f>+J13*M9</f>
        <v>24000</v>
      </c>
      <c r="N13" s="30">
        <f>+[1]COLOMBIANA!$S$11</f>
        <v>910000</v>
      </c>
      <c r="O13" s="66">
        <f>+J13-N13-M13</f>
        <v>266000</v>
      </c>
      <c r="P13" s="16">
        <v>290000</v>
      </c>
      <c r="Q13" s="47">
        <f>+D13+$Q$9</f>
        <v>45196</v>
      </c>
      <c r="R13" s="47">
        <v>45656</v>
      </c>
      <c r="S13" s="67">
        <f>+O13-P13</f>
        <v>-24000</v>
      </c>
      <c r="T13" s="67">
        <f>+D13-R13</f>
        <v>-500</v>
      </c>
      <c r="U13" s="39">
        <f>+N13</f>
        <v>910000</v>
      </c>
      <c r="V13" s="78">
        <f>+Q13+V9</f>
        <v>45236</v>
      </c>
      <c r="W13" s="78">
        <v>45961</v>
      </c>
      <c r="X13" s="79">
        <f>+V13-W13</f>
        <v>-725</v>
      </c>
      <c r="Y13" s="46" t="s">
        <v>29</v>
      </c>
      <c r="Z13" s="78">
        <f>+V13+$Z$9</f>
        <v>45256</v>
      </c>
      <c r="AA13" s="18" t="s">
        <v>30</v>
      </c>
      <c r="AB13" s="23">
        <f>+Z13+$AB$9</f>
        <v>45271</v>
      </c>
      <c r="AC13" s="83">
        <f>+AB13+$AC$9</f>
        <v>45281</v>
      </c>
      <c r="AD13" s="67">
        <f>+D13-AC13</f>
        <v>-125</v>
      </c>
      <c r="AE13" s="24"/>
    </row>
    <row r="14" spans="2:31" x14ac:dyDescent="0.15">
      <c r="B14" s="53"/>
      <c r="C14" s="17"/>
      <c r="D14" s="36"/>
      <c r="E14" s="17"/>
      <c r="F14" s="17"/>
      <c r="G14" s="17"/>
      <c r="H14" s="17"/>
      <c r="I14" s="17"/>
      <c r="J14" s="39"/>
      <c r="K14" s="36"/>
      <c r="L14" s="39"/>
      <c r="M14" s="39"/>
      <c r="N14" s="39"/>
      <c r="O14" s="67"/>
      <c r="P14" s="19"/>
      <c r="Q14" s="48"/>
      <c r="R14" s="48"/>
      <c r="S14" s="67"/>
      <c r="T14" s="67"/>
      <c r="U14" s="39"/>
      <c r="V14" s="80"/>
      <c r="W14" s="80"/>
      <c r="X14" s="67"/>
      <c r="Y14" s="18"/>
      <c r="Z14" s="80"/>
      <c r="AA14" s="18"/>
      <c r="AB14" s="80"/>
      <c r="AC14" s="82"/>
      <c r="AD14" s="67"/>
    </row>
    <row r="15" spans="2:31" x14ac:dyDescent="0.15">
      <c r="B15" s="53"/>
      <c r="C15" s="17"/>
      <c r="D15" s="36"/>
      <c r="E15" s="17"/>
      <c r="F15" s="17"/>
      <c r="G15" s="17"/>
      <c r="H15" s="17"/>
      <c r="I15" s="17"/>
      <c r="J15" s="39"/>
      <c r="K15" s="36"/>
      <c r="L15" s="39"/>
      <c r="M15" s="39"/>
      <c r="N15" s="39"/>
      <c r="O15" s="67"/>
      <c r="P15" s="19"/>
      <c r="Q15" s="48"/>
      <c r="R15" s="48"/>
      <c r="S15" s="67"/>
      <c r="T15" s="67"/>
      <c r="U15" s="39"/>
      <c r="V15" s="80"/>
      <c r="W15" s="80"/>
      <c r="X15" s="67"/>
      <c r="Y15" s="18"/>
      <c r="Z15" s="80"/>
      <c r="AA15" s="18"/>
      <c r="AB15" s="80"/>
      <c r="AC15" s="82"/>
      <c r="AD15" s="67"/>
    </row>
    <row r="16" spans="2:31" x14ac:dyDescent="0.15">
      <c r="B16" s="53"/>
      <c r="C16" s="17"/>
      <c r="D16" s="36"/>
      <c r="E16" s="17"/>
      <c r="F16" s="17"/>
      <c r="G16" s="17"/>
      <c r="H16" s="17"/>
      <c r="I16" s="17"/>
      <c r="J16" s="39"/>
      <c r="K16" s="36"/>
      <c r="L16" s="39"/>
      <c r="M16" s="39"/>
      <c r="N16" s="39"/>
      <c r="O16" s="67"/>
      <c r="P16" s="19"/>
      <c r="Q16" s="48"/>
      <c r="R16" s="48"/>
      <c r="S16" s="67"/>
      <c r="T16" s="67"/>
      <c r="U16" s="39"/>
      <c r="V16" s="80"/>
      <c r="W16" s="80"/>
      <c r="X16" s="67"/>
      <c r="Y16" s="18"/>
      <c r="Z16" s="80"/>
      <c r="AA16" s="18"/>
      <c r="AB16" s="80"/>
      <c r="AC16" s="82"/>
      <c r="AD16" s="67"/>
    </row>
    <row r="17" spans="2:30" x14ac:dyDescent="0.15">
      <c r="B17" s="53"/>
      <c r="C17" s="17"/>
      <c r="D17" s="36"/>
      <c r="E17" s="17"/>
      <c r="F17" s="17"/>
      <c r="G17" s="17"/>
      <c r="H17" s="17"/>
      <c r="I17" s="17"/>
      <c r="J17" s="39"/>
      <c r="K17" s="36"/>
      <c r="L17" s="39"/>
      <c r="M17" s="39"/>
      <c r="N17" s="39"/>
      <c r="O17" s="67"/>
      <c r="P17" s="19"/>
      <c r="Q17" s="48"/>
      <c r="R17" s="48"/>
      <c r="S17" s="67"/>
      <c r="T17" s="67"/>
      <c r="U17" s="39"/>
      <c r="V17" s="80"/>
      <c r="W17" s="80"/>
      <c r="X17" s="67"/>
      <c r="Y17" s="18"/>
      <c r="Z17" s="80"/>
      <c r="AA17" s="18"/>
      <c r="AB17" s="80"/>
      <c r="AC17" s="82"/>
      <c r="AD17" s="67"/>
    </row>
    <row r="18" spans="2:30" x14ac:dyDescent="0.15">
      <c r="B18" s="53"/>
      <c r="C18" s="17"/>
      <c r="D18" s="36"/>
      <c r="E18" s="17"/>
      <c r="F18" s="17"/>
      <c r="G18" s="17"/>
      <c r="H18" s="17"/>
      <c r="I18" s="17"/>
      <c r="J18" s="39"/>
      <c r="K18" s="36"/>
      <c r="L18" s="39"/>
      <c r="M18" s="39"/>
      <c r="N18" s="39"/>
      <c r="O18" s="67"/>
      <c r="P18" s="19"/>
      <c r="Q18" s="48"/>
      <c r="R18" s="48"/>
      <c r="S18" s="67"/>
      <c r="T18" s="67"/>
      <c r="U18" s="39"/>
      <c r="V18" s="80"/>
      <c r="W18" s="80"/>
      <c r="X18" s="67"/>
      <c r="Y18" s="18"/>
      <c r="Z18" s="80"/>
      <c r="AA18" s="18"/>
      <c r="AB18" s="80"/>
      <c r="AC18" s="82"/>
      <c r="AD18" s="67"/>
    </row>
    <row r="19" spans="2:30" x14ac:dyDescent="0.15">
      <c r="B19" s="53"/>
      <c r="C19" s="17"/>
      <c r="D19" s="36"/>
      <c r="E19" s="17"/>
      <c r="F19" s="17"/>
      <c r="G19" s="17"/>
      <c r="H19" s="17"/>
      <c r="I19" s="17"/>
      <c r="J19" s="39"/>
      <c r="K19" s="36"/>
      <c r="L19" s="39"/>
      <c r="M19" s="39"/>
      <c r="N19" s="39"/>
      <c r="O19" s="67"/>
      <c r="P19" s="19"/>
      <c r="Q19" s="48"/>
      <c r="R19" s="48"/>
      <c r="S19" s="67"/>
      <c r="T19" s="67"/>
      <c r="U19" s="39"/>
      <c r="V19" s="80"/>
      <c r="W19" s="80"/>
      <c r="X19" s="67"/>
      <c r="Y19" s="18"/>
      <c r="Z19" s="80"/>
      <c r="AA19" s="18"/>
      <c r="AB19" s="80"/>
      <c r="AC19" s="82"/>
      <c r="AD19" s="67"/>
    </row>
    <row r="20" spans="2:30" x14ac:dyDescent="0.15">
      <c r="B20" s="53"/>
      <c r="C20" s="17"/>
      <c r="D20" s="36"/>
      <c r="E20" s="17"/>
      <c r="F20" s="17"/>
      <c r="G20" s="17"/>
      <c r="H20" s="17"/>
      <c r="I20" s="17"/>
      <c r="J20" s="39"/>
      <c r="K20" s="36"/>
      <c r="L20" s="39"/>
      <c r="M20" s="39"/>
      <c r="N20" s="39"/>
      <c r="O20" s="67"/>
      <c r="P20" s="19"/>
      <c r="Q20" s="48"/>
      <c r="R20" s="48"/>
      <c r="S20" s="67"/>
      <c r="T20" s="67"/>
      <c r="U20" s="39"/>
      <c r="V20" s="80"/>
      <c r="W20" s="80"/>
      <c r="X20" s="67"/>
      <c r="Y20" s="18"/>
      <c r="Z20" s="80"/>
      <c r="AA20" s="18"/>
      <c r="AB20" s="80"/>
      <c r="AC20" s="82"/>
      <c r="AD20" s="67"/>
    </row>
    <row r="21" spans="2:30" x14ac:dyDescent="0.15">
      <c r="B21" s="53"/>
      <c r="C21" s="17"/>
      <c r="D21" s="36"/>
      <c r="E21" s="17"/>
      <c r="F21" s="17"/>
      <c r="G21" s="17"/>
      <c r="H21" s="17"/>
      <c r="I21" s="17"/>
      <c r="J21" s="39"/>
      <c r="K21" s="36"/>
      <c r="L21" s="39"/>
      <c r="M21" s="39"/>
      <c r="N21" s="39"/>
      <c r="O21" s="67"/>
      <c r="P21" s="19"/>
      <c r="Q21" s="48"/>
      <c r="R21" s="48"/>
      <c r="S21" s="67"/>
      <c r="T21" s="56"/>
      <c r="U21" s="39"/>
      <c r="V21" s="80"/>
      <c r="W21" s="18"/>
      <c r="X21" s="18"/>
      <c r="Y21" s="18"/>
      <c r="Z21" s="18"/>
      <c r="AA21" s="18"/>
      <c r="AB21" s="18"/>
      <c r="AC21" s="22"/>
      <c r="AD21" s="67"/>
    </row>
    <row r="22" spans="2:30" x14ac:dyDescent="0.15">
      <c r="B22" s="53"/>
      <c r="C22" s="17"/>
      <c r="D22" s="36"/>
      <c r="E22" s="17"/>
      <c r="F22" s="17"/>
      <c r="G22" s="17"/>
      <c r="H22" s="17"/>
      <c r="I22" s="17"/>
      <c r="J22" s="39"/>
      <c r="K22" s="36"/>
      <c r="L22" s="39"/>
      <c r="M22" s="39"/>
      <c r="N22" s="39"/>
      <c r="O22" s="67"/>
      <c r="P22" s="19"/>
      <c r="Q22" s="48"/>
      <c r="R22" s="48"/>
      <c r="S22" s="67"/>
      <c r="T22" s="56"/>
      <c r="U22" s="39"/>
      <c r="V22" s="80"/>
      <c r="W22" s="18"/>
      <c r="X22" s="18"/>
      <c r="Y22" s="18"/>
      <c r="Z22" s="18"/>
      <c r="AA22" s="18"/>
      <c r="AB22" s="18"/>
      <c r="AC22" s="22"/>
      <c r="AD22" s="67"/>
    </row>
    <row r="23" spans="2:30" x14ac:dyDescent="0.15">
      <c r="B23" s="53"/>
      <c r="C23" s="17"/>
      <c r="D23" s="36"/>
      <c r="E23" s="17"/>
      <c r="F23" s="17"/>
      <c r="G23" s="17"/>
      <c r="H23" s="17"/>
      <c r="I23" s="17"/>
      <c r="J23" s="39"/>
      <c r="K23" s="36"/>
      <c r="L23" s="39"/>
      <c r="M23" s="39"/>
      <c r="N23" s="39"/>
      <c r="O23" s="67"/>
      <c r="P23" s="19"/>
      <c r="Q23" s="48"/>
      <c r="R23" s="48"/>
      <c r="S23" s="67"/>
      <c r="T23" s="56"/>
      <c r="U23" s="39"/>
      <c r="V23" s="80"/>
      <c r="W23" s="18"/>
      <c r="X23" s="18"/>
      <c r="Y23" s="18"/>
      <c r="Z23" s="18"/>
      <c r="AA23" s="18"/>
      <c r="AB23" s="18"/>
      <c r="AC23" s="22"/>
      <c r="AD23" s="67"/>
    </row>
    <row r="24" spans="2:30" s="91" customFormat="1" ht="12" x14ac:dyDescent="0.15">
      <c r="B24" s="132"/>
      <c r="C24" s="133"/>
      <c r="D24" s="133"/>
      <c r="E24" s="133"/>
      <c r="F24" s="133"/>
      <c r="G24" s="133"/>
      <c r="H24" s="133"/>
      <c r="I24" s="133"/>
      <c r="J24" s="84">
        <f>SUM(J13:J23)</f>
        <v>1200000</v>
      </c>
      <c r="K24" s="85"/>
      <c r="L24" s="86"/>
      <c r="M24" s="87">
        <f>SUM(M13:M23)</f>
        <v>24000</v>
      </c>
      <c r="N24" s="84">
        <f>SUM(N13:N23)</f>
        <v>910000</v>
      </c>
      <c r="O24" s="84">
        <f t="shared" ref="O24" si="1">+J24-M24-N24</f>
        <v>266000</v>
      </c>
      <c r="P24" s="87">
        <f>SUM(P13:P23)</f>
        <v>290000</v>
      </c>
      <c r="Q24" s="86"/>
      <c r="R24" s="86"/>
      <c r="S24" s="87">
        <f>SUM(S13:S23)</f>
        <v>-24000</v>
      </c>
      <c r="T24" s="88"/>
      <c r="U24" s="84">
        <f>SUM(U13:U23)</f>
        <v>910000</v>
      </c>
      <c r="V24" s="86"/>
      <c r="W24" s="86"/>
      <c r="X24" s="86"/>
      <c r="Y24" s="86"/>
      <c r="Z24" s="86"/>
      <c r="AA24" s="86"/>
      <c r="AB24" s="86"/>
      <c r="AC24" s="89"/>
      <c r="AD24" s="90">
        <f t="shared" ref="AD24" si="2">+D24-AC24</f>
        <v>0</v>
      </c>
    </row>
    <row r="25" spans="2:30" s="91" customFormat="1" ht="3" customHeight="1" x14ac:dyDescent="0.15">
      <c r="B25" s="92"/>
      <c r="D25" s="93"/>
      <c r="E25" s="94"/>
      <c r="F25" s="94"/>
      <c r="G25" s="94"/>
      <c r="H25" s="94"/>
      <c r="I25" s="94"/>
      <c r="J25" s="95"/>
      <c r="K25" s="93"/>
      <c r="M25" s="95"/>
      <c r="N25" s="95"/>
      <c r="O25" s="95"/>
      <c r="P25" s="96"/>
      <c r="Q25" s="96"/>
      <c r="R25" s="96"/>
      <c r="S25" s="95"/>
      <c r="T25" s="95"/>
      <c r="U25" s="95"/>
      <c r="AC25" s="97"/>
    </row>
    <row r="26" spans="2:30" s="91" customFormat="1" ht="12" x14ac:dyDescent="0.15">
      <c r="B26" s="92"/>
      <c r="D26" s="93"/>
      <c r="E26" s="94"/>
      <c r="F26" s="94"/>
      <c r="G26" s="94"/>
      <c r="H26" s="94"/>
      <c r="I26" s="98"/>
      <c r="J26" s="99"/>
      <c r="K26" s="100"/>
      <c r="L26" s="101"/>
      <c r="M26" s="99"/>
      <c r="N26" s="99"/>
      <c r="O26" s="99"/>
      <c r="P26" s="102"/>
      <c r="Q26" s="103" t="s">
        <v>31</v>
      </c>
      <c r="R26" s="96"/>
      <c r="S26" s="87">
        <v>21168000</v>
      </c>
      <c r="T26" s="95"/>
      <c r="U26" s="95"/>
      <c r="AC26" s="97"/>
    </row>
    <row r="27" spans="2:30" s="91" customFormat="1" ht="4" customHeight="1" x14ac:dyDescent="0.15">
      <c r="B27" s="92"/>
      <c r="D27" s="93"/>
      <c r="E27" s="94"/>
      <c r="F27" s="94"/>
      <c r="G27" s="94"/>
      <c r="H27" s="94"/>
      <c r="I27" s="98"/>
      <c r="J27" s="99"/>
      <c r="K27" s="100"/>
      <c r="L27" s="101"/>
      <c r="M27" s="99"/>
      <c r="N27" s="99"/>
      <c r="O27" s="99"/>
      <c r="P27" s="102"/>
      <c r="Q27" s="96"/>
      <c r="R27" s="96"/>
      <c r="S27" s="95"/>
      <c r="T27" s="95"/>
      <c r="U27" s="95"/>
      <c r="AC27" s="97"/>
    </row>
    <row r="28" spans="2:30" s="91" customFormat="1" ht="12" x14ac:dyDescent="0.15">
      <c r="B28" s="92"/>
      <c r="D28" s="93"/>
      <c r="E28" s="94"/>
      <c r="F28" s="94"/>
      <c r="G28" s="94"/>
      <c r="H28" s="94"/>
      <c r="I28" s="94"/>
      <c r="J28" s="95"/>
      <c r="K28" s="93"/>
      <c r="M28" s="95"/>
      <c r="N28" s="95"/>
      <c r="O28" s="95"/>
      <c r="P28" s="96"/>
      <c r="Q28" s="103" t="s">
        <v>32</v>
      </c>
      <c r="R28" s="96"/>
      <c r="S28" s="87">
        <f>+S24-S26</f>
        <v>-21192000</v>
      </c>
      <c r="T28" s="95"/>
      <c r="U28" s="95"/>
      <c r="AC28" s="97"/>
    </row>
    <row r="29" spans="2:30" ht="12" thickBot="1" x14ac:dyDescent="0.2">
      <c r="B29" s="54"/>
      <c r="C29" s="6"/>
      <c r="D29" s="37"/>
      <c r="E29" s="28"/>
      <c r="F29" s="28"/>
      <c r="G29" s="28"/>
      <c r="H29" s="28"/>
      <c r="I29" s="29"/>
      <c r="J29" s="45"/>
      <c r="K29" s="55"/>
      <c r="L29" s="12"/>
      <c r="M29" s="45"/>
      <c r="N29" s="45"/>
      <c r="O29" s="45"/>
      <c r="P29" s="13"/>
      <c r="Q29" s="7"/>
      <c r="R29" s="7"/>
      <c r="S29" s="59"/>
      <c r="T29" s="59"/>
      <c r="U29" s="59"/>
      <c r="V29" s="7"/>
      <c r="W29" s="7"/>
      <c r="X29" s="7"/>
      <c r="Y29" s="7"/>
      <c r="Z29" s="7"/>
      <c r="AA29" s="7"/>
      <c r="AB29" s="7"/>
      <c r="AC29" s="10"/>
    </row>
    <row r="30" spans="2:30" ht="12" thickTop="1" x14ac:dyDescent="0.15"/>
    <row r="32" spans="2:30" x14ac:dyDescent="0.15">
      <c r="B32" s="134" t="s">
        <v>33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</row>
    <row r="33" spans="2:21" ht="4" customHeight="1" x14ac:dyDescent="0.15"/>
    <row r="34" spans="2:21" s="63" customFormat="1" ht="10" x14ac:dyDescent="0.15">
      <c r="B34" s="128" t="s">
        <v>34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61"/>
      <c r="R34" s="61"/>
      <c r="S34" s="62"/>
      <c r="T34" s="62"/>
      <c r="U34" s="62"/>
    </row>
    <row r="35" spans="2:21" s="63" customFormat="1" ht="10" x14ac:dyDescent="0.15">
      <c r="B35" s="128" t="s">
        <v>35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61"/>
      <c r="R35" s="61"/>
      <c r="S35" s="62"/>
      <c r="T35" s="62"/>
      <c r="U35" s="62"/>
    </row>
    <row r="36" spans="2:21" s="63" customFormat="1" ht="10" x14ac:dyDescent="0.15">
      <c r="B36" s="128" t="s">
        <v>36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61"/>
      <c r="R36" s="61"/>
      <c r="S36" s="62"/>
      <c r="T36" s="62"/>
      <c r="U36" s="62"/>
    </row>
    <row r="37" spans="2:21" s="63" customFormat="1" ht="10" x14ac:dyDescent="0.15">
      <c r="B37" s="128" t="s">
        <v>37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61"/>
      <c r="R37" s="61"/>
      <c r="S37" s="62"/>
      <c r="T37" s="62"/>
      <c r="U37" s="62"/>
    </row>
    <row r="38" spans="2:21" s="63" customFormat="1" ht="10" x14ac:dyDescent="0.15">
      <c r="B38" s="128" t="s">
        <v>38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61"/>
      <c r="R38" s="61"/>
      <c r="S38" s="62"/>
      <c r="T38" s="62"/>
      <c r="U38" s="62"/>
    </row>
    <row r="39" spans="2:21" s="63" customFormat="1" ht="10" x14ac:dyDescent="0.15">
      <c r="B39" s="128" t="s">
        <v>39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61"/>
      <c r="R39" s="61"/>
      <c r="S39" s="62"/>
      <c r="T39" s="62"/>
      <c r="U39" s="62"/>
    </row>
    <row r="40" spans="2:21" s="63" customFormat="1" ht="10" x14ac:dyDescent="0.15">
      <c r="B40" s="128" t="s">
        <v>40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61"/>
      <c r="R40" s="61"/>
      <c r="S40" s="62"/>
      <c r="T40" s="62"/>
      <c r="U40" s="62"/>
    </row>
    <row r="41" spans="2:21" s="63" customFormat="1" ht="10" x14ac:dyDescent="0.15">
      <c r="B41" s="128" t="s">
        <v>41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61"/>
      <c r="R41" s="61"/>
      <c r="S41" s="62"/>
      <c r="T41" s="62"/>
      <c r="U41" s="62"/>
    </row>
    <row r="42" spans="2:21" s="63" customFormat="1" ht="10" x14ac:dyDescent="0.15">
      <c r="B42" s="128" t="s">
        <v>42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61"/>
      <c r="R42" s="61"/>
      <c r="S42" s="62"/>
      <c r="T42" s="62"/>
      <c r="U42" s="62"/>
    </row>
    <row r="43" spans="2:21" s="63" customFormat="1" ht="10" x14ac:dyDescent="0.15">
      <c r="B43" s="128" t="s">
        <v>43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61"/>
      <c r="R43" s="61"/>
      <c r="S43" s="62"/>
      <c r="T43" s="62"/>
      <c r="U43" s="62"/>
    </row>
    <row r="44" spans="2:21" s="63" customFormat="1" ht="10" x14ac:dyDescent="0.15">
      <c r="B44" s="128" t="s">
        <v>44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61"/>
      <c r="R44" s="61"/>
      <c r="S44" s="62"/>
      <c r="T44" s="62"/>
      <c r="U44" s="62"/>
    </row>
    <row r="45" spans="2:21" s="63" customFormat="1" ht="10" x14ac:dyDescent="0.15">
      <c r="B45" s="128" t="s">
        <v>45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61"/>
      <c r="R45" s="61"/>
      <c r="S45" s="62"/>
      <c r="T45" s="62"/>
      <c r="U45" s="62"/>
    </row>
    <row r="46" spans="2:21" s="63" customFormat="1" ht="10" x14ac:dyDescent="0.15">
      <c r="B46" s="107" t="s">
        <v>46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61"/>
      <c r="R46" s="61"/>
      <c r="S46" s="62"/>
      <c r="T46" s="62"/>
      <c r="U46" s="62"/>
    </row>
    <row r="47" spans="2:21" s="63" customFormat="1" ht="10" x14ac:dyDescent="0.15">
      <c r="B47" s="107" t="s">
        <v>47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61"/>
      <c r="R47" s="61"/>
      <c r="S47" s="62"/>
      <c r="T47" s="62"/>
      <c r="U47" s="62"/>
    </row>
    <row r="48" spans="2:21" s="63" customFormat="1" ht="10" x14ac:dyDescent="0.15">
      <c r="B48" s="64"/>
      <c r="D48" s="64"/>
      <c r="E48" s="65"/>
      <c r="F48" s="65"/>
      <c r="G48" s="65"/>
      <c r="H48" s="65"/>
      <c r="I48" s="65"/>
      <c r="J48" s="62"/>
      <c r="K48" s="64"/>
      <c r="M48" s="62"/>
      <c r="N48" s="62"/>
      <c r="O48" s="62"/>
      <c r="P48" s="61"/>
      <c r="Q48" s="61"/>
      <c r="R48" s="61"/>
      <c r="S48" s="62"/>
      <c r="T48" s="62"/>
      <c r="U48" s="62"/>
    </row>
    <row r="49" spans="2:21" s="63" customFormat="1" ht="10" x14ac:dyDescent="0.15">
      <c r="B49" s="107" t="s">
        <v>48</v>
      </c>
      <c r="D49" s="64"/>
      <c r="E49" s="65"/>
      <c r="F49" s="65"/>
      <c r="G49" s="65"/>
      <c r="H49" s="65"/>
      <c r="I49" s="65"/>
      <c r="J49" s="62"/>
      <c r="K49" s="64"/>
      <c r="M49" s="62"/>
      <c r="N49" s="62"/>
      <c r="O49" s="62"/>
      <c r="P49" s="61"/>
      <c r="Q49" s="61"/>
      <c r="R49" s="61"/>
      <c r="S49" s="62"/>
      <c r="T49" s="62"/>
      <c r="U49" s="62"/>
    </row>
    <row r="50" spans="2:21" s="63" customFormat="1" ht="10" x14ac:dyDescent="0.15">
      <c r="B50" s="107" t="s">
        <v>49</v>
      </c>
      <c r="D50" s="64"/>
      <c r="E50" s="65"/>
      <c r="F50" s="65"/>
      <c r="G50" s="65"/>
      <c r="H50" s="65"/>
      <c r="I50" s="65"/>
      <c r="J50" s="62"/>
      <c r="K50" s="64"/>
      <c r="M50" s="62"/>
      <c r="N50" s="62"/>
      <c r="O50" s="62"/>
      <c r="P50" s="61"/>
      <c r="Q50" s="61"/>
      <c r="R50" s="61"/>
      <c r="S50" s="62"/>
      <c r="T50" s="62"/>
      <c r="U50" s="62"/>
    </row>
    <row r="51" spans="2:21" s="63" customFormat="1" ht="10" x14ac:dyDescent="0.15">
      <c r="B51" s="64"/>
      <c r="D51" s="64"/>
      <c r="E51" s="65"/>
      <c r="F51" s="65"/>
      <c r="G51" s="65"/>
      <c r="H51" s="65"/>
      <c r="I51" s="65"/>
      <c r="J51" s="62"/>
      <c r="K51" s="64"/>
      <c r="M51" s="62"/>
      <c r="N51" s="62"/>
      <c r="O51" s="62"/>
      <c r="P51" s="61"/>
      <c r="Q51" s="61"/>
      <c r="R51" s="61"/>
      <c r="S51" s="62"/>
      <c r="T51" s="62"/>
      <c r="U51" s="62"/>
    </row>
  </sheetData>
  <mergeCells count="44">
    <mergeCell ref="U11:U12"/>
    <mergeCell ref="W11:W12"/>
    <mergeCell ref="X11:X12"/>
    <mergeCell ref="B42:P42"/>
    <mergeCell ref="S11:S12"/>
    <mergeCell ref="T11:T12"/>
    <mergeCell ref="R11:R12"/>
    <mergeCell ref="B43:P43"/>
    <mergeCell ref="B44:P44"/>
    <mergeCell ref="B45:P45"/>
    <mergeCell ref="B37:P37"/>
    <mergeCell ref="B38:P38"/>
    <mergeCell ref="B39:P39"/>
    <mergeCell ref="B40:P40"/>
    <mergeCell ref="B41:P41"/>
    <mergeCell ref="B8:C8"/>
    <mergeCell ref="D8:I8"/>
    <mergeCell ref="B34:P34"/>
    <mergeCell ref="B35:P35"/>
    <mergeCell ref="B36:P36"/>
    <mergeCell ref="P11:P12"/>
    <mergeCell ref="L11:L12"/>
    <mergeCell ref="B24:I24"/>
    <mergeCell ref="B11:B12"/>
    <mergeCell ref="C11:C12"/>
    <mergeCell ref="D11:D12"/>
    <mergeCell ref="E11:I11"/>
    <mergeCell ref="B32:P32"/>
    <mergeCell ref="B3:AC3"/>
    <mergeCell ref="B4:AC4"/>
    <mergeCell ref="B6:AC6"/>
    <mergeCell ref="V11:V12"/>
    <mergeCell ref="Z11:Z12"/>
    <mergeCell ref="AB11:AB12"/>
    <mergeCell ref="AC11:AC12"/>
    <mergeCell ref="E10:I10"/>
    <mergeCell ref="M10:N10"/>
    <mergeCell ref="J11:J12"/>
    <mergeCell ref="K11:K12"/>
    <mergeCell ref="Q11:Q12"/>
    <mergeCell ref="O11:O12"/>
    <mergeCell ref="M11:N11"/>
    <mergeCell ref="Y11:Y12"/>
    <mergeCell ref="AA11:AA12"/>
  </mergeCells>
  <pageMargins left="0.51181102362204722" right="0.11811023622047245" top="0.74803149606299213" bottom="0.74803149606299213" header="0.31496062992125984" footer="0.31496062992125984"/>
  <pageSetup scale="17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C7F0B-40B9-9241-9DDE-B254F985875C}">
  <dimension ref="B2:C6"/>
  <sheetViews>
    <sheetView zoomScale="160" zoomScaleNormal="160" workbookViewId="0">
      <selection activeCell="B3" sqref="B3"/>
    </sheetView>
  </sheetViews>
  <sheetFormatPr baseColWidth="10" defaultRowHeight="15" x14ac:dyDescent="0.2"/>
  <cols>
    <col min="3" max="3" width="14.6640625" style="108" bestFit="1" customWidth="1"/>
  </cols>
  <sheetData>
    <row r="2" spans="2:3" x14ac:dyDescent="0.2">
      <c r="B2">
        <v>500</v>
      </c>
      <c r="C2" s="108">
        <f>+B2*C6</f>
        <v>80000000000</v>
      </c>
    </row>
    <row r="5" spans="2:3" x14ac:dyDescent="0.2">
      <c r="C5" s="108">
        <v>4800000000</v>
      </c>
    </row>
    <row r="6" spans="2:3" x14ac:dyDescent="0.2">
      <c r="C6" s="108">
        <f>+C5/30</f>
        <v>160000000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 2015</vt:lpstr>
      <vt:lpstr>Hoja1</vt:lpstr>
    </vt:vector>
  </TitlesOfParts>
  <Manager/>
  <Company>Luffi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Luffi</dc:creator>
  <cp:keywords/>
  <dc:description/>
  <cp:lastModifiedBy>IMAC</cp:lastModifiedBy>
  <cp:revision/>
  <dcterms:created xsi:type="dcterms:W3CDTF">2014-05-26T18:45:34Z</dcterms:created>
  <dcterms:modified xsi:type="dcterms:W3CDTF">2023-11-20T17:59:41Z</dcterms:modified>
  <cp:category/>
  <cp:contentStatus/>
</cp:coreProperties>
</file>